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ngélique\Downloads\"/>
    </mc:Choice>
  </mc:AlternateContent>
  <xr:revisionPtr revIDLastSave="0" documentId="13_ncr:1_{F6635A66-EA57-4252-823D-4BD4A11208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1" l="1"/>
  <c r="M41" i="1"/>
  <c r="L41" i="1"/>
  <c r="K41" i="1"/>
  <c r="J41" i="1"/>
  <c r="I41" i="1"/>
  <c r="H41" i="1"/>
  <c r="G41" i="1"/>
  <c r="F41" i="1"/>
  <c r="E41" i="1"/>
  <c r="D41" i="1"/>
  <c r="C41" i="1"/>
  <c r="B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4" i="1"/>
  <c r="P23" i="1"/>
  <c r="P22" i="1"/>
  <c r="P21" i="1"/>
  <c r="P20" i="1"/>
  <c r="B16" i="1"/>
  <c r="C16" i="1"/>
  <c r="D16" i="1"/>
  <c r="E16" i="1"/>
  <c r="F16" i="1"/>
  <c r="F43" i="1" s="1"/>
  <c r="G16" i="1"/>
  <c r="H16" i="1"/>
  <c r="I16" i="1"/>
  <c r="J16" i="1"/>
  <c r="J43" i="1" s="1"/>
  <c r="K16" i="1"/>
  <c r="L16" i="1"/>
  <c r="M16" i="1"/>
  <c r="N16" i="1"/>
  <c r="N43" i="1" s="1"/>
  <c r="P15" i="1"/>
  <c r="P14" i="1"/>
  <c r="P13" i="1"/>
  <c r="P12" i="1"/>
  <c r="P11" i="1"/>
  <c r="P10" i="1"/>
  <c r="P8" i="1"/>
  <c r="P7" i="1"/>
  <c r="P6" i="1"/>
  <c r="P5" i="1"/>
  <c r="M43" i="1" l="1"/>
  <c r="I43" i="1"/>
  <c r="L43" i="1"/>
  <c r="H43" i="1"/>
  <c r="K43" i="1"/>
  <c r="G43" i="1"/>
  <c r="E43" i="1"/>
  <c r="D43" i="1"/>
  <c r="C43" i="1"/>
  <c r="B43" i="1"/>
  <c r="P41" i="1"/>
  <c r="P16" i="1"/>
  <c r="P43" i="1" l="1"/>
  <c r="B44" i="1"/>
  <c r="C44" i="1"/>
  <c r="D44" i="1" s="1"/>
  <c r="E44" i="1" s="1"/>
  <c r="F44" i="1" s="1"/>
  <c r="G44" i="1" l="1"/>
  <c r="H44" i="1" s="1"/>
  <c r="I44" i="1" s="1"/>
  <c r="J44" i="1" s="1"/>
  <c r="K44" i="1" s="1"/>
  <c r="L44" i="1" s="1"/>
  <c r="M44" i="1" s="1"/>
  <c r="N44" i="1" s="1"/>
  <c r="P44" i="1" l="1"/>
</calcChain>
</file>

<file path=xl/sharedStrings.xml><?xml version="1.0" encoding="utf-8"?>
<sst xmlns="http://schemas.openxmlformats.org/spreadsheetml/2006/main" count="52" uniqueCount="47">
  <si>
    <t>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</si>
  <si>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</si>
  <si>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</si>
  <si>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</si>
  <si>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</si>
  <si>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</si>
  <si>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</si>
  <si>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</si>
  <si>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</si>
  <si>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</si>
  <si>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</si>
  <si>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</si>
  <si>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</si>
  <si>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</si>
  <si>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Capital apporté</t>
  </si>
  <si>
    <t>Frais d'établissement</t>
  </si>
  <si>
    <t>Retrait compte courant</t>
  </si>
  <si>
    <t>TVA reversée</t>
  </si>
  <si>
    <t>Loyer</t>
  </si>
  <si>
    <t>Fournitures diverses</t>
  </si>
  <si>
    <t>Entretien, réparations</t>
  </si>
  <si>
    <t>Assurances</t>
  </si>
  <si>
    <t>Honoraires comptables</t>
  </si>
  <si>
    <t>Transporteurs</t>
  </si>
  <si>
    <t>Frais bancaires, agios</t>
  </si>
  <si>
    <t>Rémunération Dirigeant</t>
  </si>
  <si>
    <t>Charges sociales Dirigeant</t>
  </si>
  <si>
    <t>Salaires</t>
  </si>
  <si>
    <t>Charges sociales salariés</t>
  </si>
  <si>
    <t>Différence entrées/sorties</t>
  </si>
  <si>
    <t>Total sorties</t>
  </si>
  <si>
    <t>Total entrées</t>
  </si>
  <si>
    <t xml:space="preserve">Sorties </t>
  </si>
  <si>
    <t>Entrées</t>
  </si>
  <si>
    <t>Apports</t>
  </si>
  <si>
    <t>Prêt bancaire</t>
  </si>
  <si>
    <t>TVA récupérée</t>
  </si>
  <si>
    <t>Règlement facture X</t>
  </si>
  <si>
    <t>Remboursement emprunt</t>
  </si>
  <si>
    <t>Achats divers</t>
  </si>
  <si>
    <t>Factures gaz, eau, électricité</t>
  </si>
  <si>
    <t>Frais de publicité</t>
  </si>
  <si>
    <t>Frais de déplacements professionnels</t>
  </si>
  <si>
    <t>Abonnements téléphone - internet</t>
  </si>
  <si>
    <t>Début d'activité</t>
  </si>
  <si>
    <t>Trésorerie</t>
  </si>
  <si>
    <t>Plan de trésorerie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</si>
</sst>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&quot;€&quot;_ ;_ * \(#,##0.00\)\ &quot;€&quot;_ ;_ * &quot;-&quot;??_)\ &quot;€&quot;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24" xfId="0" applyBorder="1" applyProtection="1">
      <protection locked="0"/>
    </xf>
    <xf numFmtId="4" fontId="0" fillId="0" borderId="0" xfId="0" applyNumberFormat="1" applyFill="1" applyBorder="1"/>
    <xf numFmtId="0" fontId="0" fillId="0" borderId="0" xfId="0" applyFill="1" applyBorder="1"/>
    <xf numFmtId="2" fontId="0" fillId="0" borderId="0" xfId="0" applyNumberFormat="1" applyFill="1" applyBorder="1"/>
    <xf numFmtId="0" fontId="1" fillId="0" borderId="29" xfId="0" applyFont="1" applyFill="1" applyBorder="1"/>
    <xf numFmtId="0" fontId="0" fillId="0" borderId="0" xfId="0" applyFill="1"/>
    <xf numFmtId="164" fontId="0" fillId="2" borderId="8" xfId="1" applyFont="1" applyFill="1" applyBorder="1"/>
    <xf numFmtId="164" fontId="0" fillId="2" borderId="9" xfId="1" applyFont="1" applyFill="1" applyBorder="1"/>
    <xf numFmtId="164" fontId="0" fillId="2" borderId="10" xfId="1" applyFont="1" applyFill="1" applyBorder="1"/>
    <xf numFmtId="164" fontId="0" fillId="2" borderId="2" xfId="1" applyFont="1" applyFill="1" applyBorder="1"/>
    <xf numFmtId="164" fontId="0" fillId="2" borderId="0" xfId="1" applyFont="1" applyFill="1"/>
    <xf numFmtId="164" fontId="5" fillId="0" borderId="6" xfId="1" applyFont="1" applyFill="1" applyBorder="1" applyProtection="1">
      <protection locked="0"/>
    </xf>
    <xf numFmtId="164" fontId="5" fillId="0" borderId="3" xfId="1" applyFont="1" applyFill="1" applyBorder="1" applyProtection="1">
      <protection locked="0"/>
    </xf>
    <xf numFmtId="164" fontId="5" fillId="0" borderId="4" xfId="1" applyFont="1" applyFill="1" applyBorder="1" applyProtection="1">
      <protection locked="0"/>
    </xf>
    <xf numFmtId="164" fontId="5" fillId="0" borderId="1" xfId="1" applyFont="1" applyFill="1" applyBorder="1" applyProtection="1">
      <protection locked="0"/>
    </xf>
    <xf numFmtId="164" fontId="5" fillId="0" borderId="5" xfId="1" applyFont="1" applyFill="1" applyBorder="1" applyProtection="1">
      <protection locked="0"/>
    </xf>
    <xf numFmtId="164" fontId="1" fillId="0" borderId="0" xfId="1" applyFont="1" applyFill="1" applyBorder="1"/>
    <xf numFmtId="164" fontId="0" fillId="2" borderId="7" xfId="1" applyFont="1" applyFill="1" applyBorder="1"/>
    <xf numFmtId="164" fontId="0" fillId="2" borderId="3" xfId="1" applyFont="1" applyFill="1" applyBorder="1"/>
    <xf numFmtId="164" fontId="0" fillId="2" borderId="5" xfId="1" applyFont="1" applyFill="1" applyBorder="1"/>
    <xf numFmtId="164" fontId="0" fillId="2" borderId="1" xfId="1" applyFont="1" applyFill="1" applyBorder="1"/>
    <xf numFmtId="164" fontId="5" fillId="2" borderId="6" xfId="1" applyFont="1" applyFill="1" applyBorder="1" applyProtection="1">
      <protection locked="0"/>
    </xf>
    <xf numFmtId="164" fontId="5" fillId="2" borderId="3" xfId="1" applyFont="1" applyFill="1" applyBorder="1" applyProtection="1">
      <protection locked="0"/>
    </xf>
    <xf numFmtId="164" fontId="5" fillId="2" borderId="4" xfId="1" applyFont="1" applyFill="1" applyBorder="1" applyProtection="1">
      <protection locked="0"/>
    </xf>
    <xf numFmtId="164" fontId="5" fillId="2" borderId="1" xfId="1" applyFont="1" applyFill="1" applyBorder="1" applyProtection="1">
      <protection locked="0"/>
    </xf>
    <xf numFmtId="164" fontId="5" fillId="0" borderId="3" xfId="1" applyFont="1" applyBorder="1" applyProtection="1">
      <protection locked="0"/>
    </xf>
    <xf numFmtId="164" fontId="5" fillId="0" borderId="5" xfId="1" applyFont="1" applyBorder="1" applyProtection="1">
      <protection locked="0"/>
    </xf>
    <xf numFmtId="164" fontId="5" fillId="0" borderId="6" xfId="1" applyFont="1" applyBorder="1" applyProtection="1">
      <protection locked="0"/>
    </xf>
    <xf numFmtId="164" fontId="5" fillId="0" borderId="4" xfId="1" applyFont="1" applyBorder="1" applyProtection="1">
      <protection locked="0"/>
    </xf>
    <xf numFmtId="164" fontId="5" fillId="0" borderId="1" xfId="1" applyFont="1" applyBorder="1" applyProtection="1">
      <protection locked="0"/>
    </xf>
    <xf numFmtId="164" fontId="0" fillId="2" borderId="23" xfId="1" applyFont="1" applyFill="1" applyBorder="1"/>
    <xf numFmtId="164" fontId="0" fillId="2" borderId="18" xfId="1" applyFont="1" applyFill="1" applyBorder="1"/>
    <xf numFmtId="164" fontId="0" fillId="2" borderId="25" xfId="1" applyFont="1" applyFill="1" applyBorder="1"/>
    <xf numFmtId="164" fontId="0" fillId="2" borderId="21" xfId="1" applyFont="1" applyFill="1" applyBorder="1"/>
    <xf numFmtId="164" fontId="5" fillId="0" borderId="16" xfId="1" applyFont="1" applyBorder="1" applyProtection="1">
      <protection locked="0"/>
    </xf>
    <xf numFmtId="164" fontId="5" fillId="0" borderId="18" xfId="1" applyFont="1" applyBorder="1" applyProtection="1">
      <protection locked="0"/>
    </xf>
    <xf numFmtId="164" fontId="5" fillId="2" borderId="18" xfId="1" applyFont="1" applyFill="1" applyBorder="1" applyProtection="1">
      <protection locked="0"/>
    </xf>
    <xf numFmtId="164" fontId="5" fillId="0" borderId="20" xfId="1" applyFont="1" applyBorder="1" applyProtection="1">
      <protection locked="0"/>
    </xf>
    <xf numFmtId="164" fontId="5" fillId="0" borderId="21" xfId="1" applyFont="1" applyBorder="1" applyProtection="1">
      <protection locked="0"/>
    </xf>
    <xf numFmtId="164" fontId="5" fillId="0" borderId="25" xfId="1" applyFont="1" applyBorder="1" applyProtection="1">
      <protection locked="0"/>
    </xf>
    <xf numFmtId="164" fontId="1" fillId="0" borderId="30" xfId="1" applyFont="1" applyFill="1" applyBorder="1"/>
    <xf numFmtId="164" fontId="0" fillId="2" borderId="32" xfId="1" applyFont="1" applyFill="1" applyBorder="1"/>
    <xf numFmtId="164" fontId="0" fillId="2" borderId="33" xfId="1" applyFont="1" applyFill="1" applyBorder="1"/>
    <xf numFmtId="164" fontId="0" fillId="2" borderId="34" xfId="1" applyFont="1" applyFill="1" applyBorder="1"/>
    <xf numFmtId="164" fontId="0" fillId="2" borderId="31" xfId="1" applyFont="1" applyFill="1" applyBorder="1"/>
    <xf numFmtId="164" fontId="1" fillId="0" borderId="28" xfId="1" applyFont="1" applyBorder="1"/>
    <xf numFmtId="164" fontId="1" fillId="0" borderId="33" xfId="1" applyFont="1" applyBorder="1"/>
    <xf numFmtId="164" fontId="1" fillId="2" borderId="33" xfId="1" applyFont="1" applyFill="1" applyBorder="1"/>
    <xf numFmtId="164" fontId="1" fillId="0" borderId="35" xfId="1" applyFont="1" applyBorder="1"/>
    <xf numFmtId="164" fontId="1" fillId="0" borderId="31" xfId="1" applyFont="1" applyBorder="1"/>
    <xf numFmtId="164" fontId="1" fillId="0" borderId="34" xfId="1" applyFont="1" applyBorder="1"/>
    <xf numFmtId="0" fontId="3" fillId="3" borderId="36" xfId="0" applyFont="1" applyFill="1" applyBorder="1"/>
    <xf numFmtId="164" fontId="1" fillId="3" borderId="38" xfId="1" applyFont="1" applyFill="1" applyBorder="1"/>
    <xf numFmtId="164" fontId="1" fillId="3" borderId="39" xfId="1" applyFont="1" applyFill="1" applyBorder="1"/>
    <xf numFmtId="4" fontId="0" fillId="3" borderId="37" xfId="0" applyNumberFormat="1" applyFill="1" applyBorder="1"/>
    <xf numFmtId="164" fontId="1" fillId="3" borderId="22" xfId="1" applyFont="1" applyFill="1" applyBorder="1"/>
    <xf numFmtId="0" fontId="3" fillId="3" borderId="36" xfId="0" applyFont="1" applyFill="1" applyBorder="1" applyAlignment="1">
      <alignment vertical="center"/>
    </xf>
    <xf numFmtId="164" fontId="0" fillId="3" borderId="42" xfId="1" applyFont="1" applyFill="1" applyBorder="1" applyAlignment="1">
      <alignment vertical="center"/>
    </xf>
    <xf numFmtId="164" fontId="0" fillId="3" borderId="38" xfId="1" applyFont="1" applyFill="1" applyBorder="1" applyAlignment="1">
      <alignment vertical="center"/>
    </xf>
    <xf numFmtId="164" fontId="0" fillId="3" borderId="39" xfId="1" applyFont="1" applyFill="1" applyBorder="1" applyAlignment="1">
      <alignment vertical="center"/>
    </xf>
    <xf numFmtId="2" fontId="0" fillId="3" borderId="37" xfId="0" applyNumberFormat="1" applyFill="1" applyBorder="1" applyAlignment="1">
      <alignment vertical="center"/>
    </xf>
    <xf numFmtId="164" fontId="0" fillId="3" borderId="22" xfId="1" applyFont="1" applyFill="1" applyBorder="1" applyAlignment="1">
      <alignment vertical="center"/>
    </xf>
    <xf numFmtId="164" fontId="6" fillId="4" borderId="27" xfId="1" applyFont="1" applyFill="1" applyBorder="1"/>
    <xf numFmtId="4" fontId="7" fillId="4" borderId="0" xfId="0" applyNumberFormat="1" applyFont="1" applyFill="1" applyBorder="1"/>
    <xf numFmtId="164" fontId="6" fillId="4" borderId="13" xfId="1" applyFont="1" applyFill="1" applyBorder="1"/>
    <xf numFmtId="164" fontId="6" fillId="4" borderId="14" xfId="1" applyFont="1" applyFill="1" applyBorder="1"/>
    <xf numFmtId="0" fontId="2" fillId="2" borderId="0" xfId="0" applyFont="1" applyFill="1" applyBorder="1" applyAlignment="1">
      <alignment horizontal="center" vertical="top"/>
    </xf>
    <xf numFmtId="164" fontId="4" fillId="0" borderId="0" xfId="1" applyFont="1" applyAlignment="1">
      <alignment horizontal="center" vertical="center"/>
    </xf>
    <xf numFmtId="0" fontId="3" fillId="5" borderId="40" xfId="0" applyFont="1" applyFill="1" applyBorder="1"/>
    <xf numFmtId="164" fontId="0" fillId="5" borderId="37" xfId="1" applyFont="1" applyFill="1" applyBorder="1"/>
    <xf numFmtId="164" fontId="0" fillId="5" borderId="41" xfId="1" applyFont="1" applyFill="1" applyBorder="1"/>
    <xf numFmtId="4" fontId="0" fillId="5" borderId="37" xfId="0" applyNumberFormat="1" applyFill="1" applyBorder="1"/>
    <xf numFmtId="164" fontId="1" fillId="5" borderId="22" xfId="1" applyFont="1" applyFill="1" applyBorder="1"/>
    <xf numFmtId="0" fontId="0" fillId="5" borderId="0" xfId="0" applyFill="1"/>
    <xf numFmtId="0" fontId="0" fillId="3" borderId="0" xfId="0" applyFill="1" applyAlignment="1">
      <alignment vertical="center"/>
    </xf>
    <xf numFmtId="0" fontId="3" fillId="6" borderId="40" xfId="0" applyFont="1" applyFill="1" applyBorder="1"/>
    <xf numFmtId="164" fontId="0" fillId="6" borderId="37" xfId="1" applyFont="1" applyFill="1" applyBorder="1"/>
    <xf numFmtId="164" fontId="0" fillId="6" borderId="41" xfId="1" applyFont="1" applyFill="1" applyBorder="1"/>
    <xf numFmtId="0" fontId="0" fillId="6" borderId="37" xfId="0" applyFill="1" applyBorder="1"/>
    <xf numFmtId="164" fontId="0" fillId="6" borderId="22" xfId="1" applyFont="1" applyFill="1" applyBorder="1"/>
    <xf numFmtId="0" fontId="0" fillId="6" borderId="0" xfId="0" applyFill="1"/>
    <xf numFmtId="0" fontId="3" fillId="7" borderId="36" xfId="0" applyFont="1" applyFill="1" applyBorder="1" applyAlignment="1">
      <alignment horizontal="center" vertical="center"/>
    </xf>
    <xf numFmtId="164" fontId="3" fillId="7" borderId="37" xfId="1" applyFont="1" applyFill="1" applyBorder="1" applyAlignment="1">
      <alignment horizontal="center" vertical="center"/>
    </xf>
    <xf numFmtId="164" fontId="3" fillId="7" borderId="38" xfId="1" applyFont="1" applyFill="1" applyBorder="1" applyAlignment="1">
      <alignment horizontal="center" vertical="center"/>
    </xf>
    <xf numFmtId="164" fontId="3" fillId="7" borderId="39" xfId="1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vertical="center"/>
    </xf>
    <xf numFmtId="164" fontId="3" fillId="7" borderId="22" xfId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0" fillId="3" borderId="0" xfId="0" applyFill="1"/>
    <xf numFmtId="0" fontId="8" fillId="7" borderId="26" xfId="0" applyFont="1" applyFill="1" applyBorder="1"/>
    <xf numFmtId="0" fontId="8" fillId="7" borderId="12" xfId="0" applyFont="1" applyFill="1" applyBorder="1"/>
    <xf numFmtId="164" fontId="6" fillId="7" borderId="27" xfId="1" applyFont="1" applyFill="1" applyBorder="1"/>
    <xf numFmtId="164" fontId="6" fillId="8" borderId="27" xfId="1" applyFont="1" applyFill="1" applyBorder="1"/>
  </cellXfs>
  <cellStyles count="2">
    <cellStyle name="Monétaire" xfId="1" builtinId="4"/>
    <cellStyle name="Normal" xfId="0" builtinId="0"/>
  </cellStyles>
  <dxfs count="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tabSelected="1" zoomScale="89" workbookViewId="0">
      <selection activeCell="F5" sqref="F5"/>
    </sheetView>
  </sheetViews>
  <sheetFormatPr baseColWidth="10" defaultColWidth="9.1796875" defaultRowHeight="14.5" x14ac:dyDescent="0.35"/>
  <cols>
    <col min="1" max="1" width="37.1796875" style="1" bestFit="1" customWidth="1"/>
    <col min="2" max="2" width="16.6328125" style="16" customWidth="1"/>
    <col min="3" max="14" width="14.81640625" style="16" customWidth="1"/>
    <col min="15" max="15" width="0.36328125" style="11" customWidth="1"/>
    <col min="16" max="16" width="14.81640625" style="16" customWidth="1"/>
    <col min="17" max="16384" width="9.1796875" style="1"/>
  </cols>
  <sheetData>
    <row r="1" spans="1:16" ht="39" customHeight="1" x14ac:dyDescent="0.35">
      <c r="A1" s="72"/>
      <c r="B1" s="72"/>
      <c r="C1" s="73" t="s">
        <v>46</v>
      </c>
      <c r="D1" s="73"/>
      <c r="E1" s="73"/>
      <c r="F1" s="73"/>
    </row>
    <row r="2" spans="1:16" ht="5.25" customHeight="1" thickBot="1" x14ac:dyDescent="0.4">
      <c r="A2" s="72"/>
      <c r="B2" s="72"/>
    </row>
    <row r="3" spans="1:16" s="93" customFormat="1" ht="26" customHeight="1" thickBot="1" x14ac:dyDescent="0.4">
      <c r="A3" s="87" t="s">
        <v>0</v>
      </c>
      <c r="B3" s="88" t="s">
        <v>44</v>
      </c>
      <c r="C3" s="89" t="s">
        <v>1</v>
      </c>
      <c r="D3" s="89" t="s">
        <v>2</v>
      </c>
      <c r="E3" s="89" t="s">
        <v>3</v>
      </c>
      <c r="F3" s="89" t="s">
        <v>4</v>
      </c>
      <c r="G3" s="89" t="s">
        <v>5</v>
      </c>
      <c r="H3" s="89" t="s">
        <v>6</v>
      </c>
      <c r="I3" s="89" t="s">
        <v>7</v>
      </c>
      <c r="J3" s="89" t="s">
        <v>8</v>
      </c>
      <c r="K3" s="89" t="s">
        <v>9</v>
      </c>
      <c r="L3" s="89" t="s">
        <v>10</v>
      </c>
      <c r="M3" s="89" t="s">
        <v>11</v>
      </c>
      <c r="N3" s="90" t="s">
        <v>12</v>
      </c>
      <c r="O3" s="91"/>
      <c r="P3" s="92" t="s">
        <v>13</v>
      </c>
    </row>
    <row r="4" spans="1:16" s="86" customFormat="1" ht="16" thickBot="1" x14ac:dyDescent="0.4">
      <c r="A4" s="81" t="s">
        <v>33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  <c r="O4" s="84"/>
      <c r="P4" s="85"/>
    </row>
    <row r="5" spans="1:16" x14ac:dyDescent="0.35">
      <c r="A5" s="2" t="s">
        <v>34</v>
      </c>
      <c r="B5" s="12">
        <v>350000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36"/>
      <c r="O5" s="9"/>
      <c r="P5" s="47">
        <f>SUM(B5:N5)</f>
        <v>350000</v>
      </c>
    </row>
    <row r="6" spans="1:16" x14ac:dyDescent="0.35">
      <c r="A6" s="3" t="s">
        <v>35</v>
      </c>
      <c r="B6" s="1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37"/>
      <c r="O6" s="9"/>
      <c r="P6" s="48">
        <f>SUM(B6:N6)</f>
        <v>0</v>
      </c>
    </row>
    <row r="7" spans="1:16" x14ac:dyDescent="0.35">
      <c r="A7" s="3" t="s">
        <v>14</v>
      </c>
      <c r="B7" s="13">
        <v>55000</v>
      </c>
      <c r="C7" s="24">
        <v>5000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37"/>
      <c r="O7" s="9"/>
      <c r="P7" s="48">
        <f>SUM(B7:N7)</f>
        <v>60000</v>
      </c>
    </row>
    <row r="8" spans="1:16" ht="15" customHeight="1" x14ac:dyDescent="0.35">
      <c r="A8" s="6" t="s">
        <v>36</v>
      </c>
      <c r="B8" s="1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38"/>
      <c r="O8" s="9"/>
      <c r="P8" s="49">
        <f>SUM(B8:N8)</f>
        <v>0</v>
      </c>
    </row>
    <row r="9" spans="1:16" ht="1.5" customHeight="1" x14ac:dyDescent="0.35">
      <c r="A9" s="5"/>
      <c r="B9" s="1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39"/>
      <c r="O9" s="9"/>
      <c r="P9" s="50"/>
    </row>
    <row r="10" spans="1:16" x14ac:dyDescent="0.35">
      <c r="A10" s="2" t="s">
        <v>37</v>
      </c>
      <c r="B10" s="1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36"/>
      <c r="O10" s="9"/>
      <c r="P10" s="47">
        <f t="shared" ref="P10:P16" si="0">SUM(B10:N10)</f>
        <v>0</v>
      </c>
    </row>
    <row r="11" spans="1:16" x14ac:dyDescent="0.35">
      <c r="A11" s="3" t="s">
        <v>37</v>
      </c>
      <c r="B11" s="1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37"/>
      <c r="O11" s="9"/>
      <c r="P11" s="48">
        <f t="shared" si="0"/>
        <v>0</v>
      </c>
    </row>
    <row r="12" spans="1:16" x14ac:dyDescent="0.35">
      <c r="A12" s="3" t="s">
        <v>37</v>
      </c>
      <c r="B12" s="13"/>
      <c r="C12" s="24"/>
      <c r="D12" s="24">
        <v>15000</v>
      </c>
      <c r="E12" s="24"/>
      <c r="F12" s="24"/>
      <c r="G12" s="24"/>
      <c r="H12" s="24"/>
      <c r="I12" s="24"/>
      <c r="J12" s="24"/>
      <c r="K12" s="24"/>
      <c r="L12" s="24"/>
      <c r="M12" s="24"/>
      <c r="N12" s="37"/>
      <c r="O12" s="9"/>
      <c r="P12" s="48">
        <f t="shared" si="0"/>
        <v>15000</v>
      </c>
    </row>
    <row r="13" spans="1:16" x14ac:dyDescent="0.35">
      <c r="A13" s="3" t="s">
        <v>37</v>
      </c>
      <c r="B13" s="1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37"/>
      <c r="O13" s="9"/>
      <c r="P13" s="48">
        <f t="shared" si="0"/>
        <v>0</v>
      </c>
    </row>
    <row r="14" spans="1:16" x14ac:dyDescent="0.35">
      <c r="A14" s="3" t="s">
        <v>37</v>
      </c>
      <c r="B14" s="1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37"/>
      <c r="O14" s="9"/>
      <c r="P14" s="48">
        <f t="shared" si="0"/>
        <v>0</v>
      </c>
    </row>
    <row r="15" spans="1:16" ht="15" thickBot="1" x14ac:dyDescent="0.4">
      <c r="A15" s="6" t="s">
        <v>37</v>
      </c>
      <c r="B15" s="1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38"/>
      <c r="O15" s="9"/>
      <c r="P15" s="49">
        <f t="shared" si="0"/>
        <v>0</v>
      </c>
    </row>
    <row r="16" spans="1:16" s="80" customFormat="1" ht="26" customHeight="1" thickBot="1" x14ac:dyDescent="0.4">
      <c r="A16" s="62" t="s">
        <v>31</v>
      </c>
      <c r="B16" s="63">
        <f t="shared" ref="B16:N16" si="1">SUM(B5:B15)</f>
        <v>405000</v>
      </c>
      <c r="C16" s="64">
        <f t="shared" si="1"/>
        <v>5000</v>
      </c>
      <c r="D16" s="64">
        <f t="shared" si="1"/>
        <v>15000</v>
      </c>
      <c r="E16" s="64">
        <f t="shared" si="1"/>
        <v>0</v>
      </c>
      <c r="F16" s="64">
        <f t="shared" si="1"/>
        <v>0</v>
      </c>
      <c r="G16" s="64">
        <f t="shared" si="1"/>
        <v>0</v>
      </c>
      <c r="H16" s="64">
        <f t="shared" si="1"/>
        <v>0</v>
      </c>
      <c r="I16" s="64">
        <f t="shared" si="1"/>
        <v>0</v>
      </c>
      <c r="J16" s="64">
        <f t="shared" si="1"/>
        <v>0</v>
      </c>
      <c r="K16" s="64">
        <f t="shared" si="1"/>
        <v>0</v>
      </c>
      <c r="L16" s="64">
        <f t="shared" si="1"/>
        <v>0</v>
      </c>
      <c r="M16" s="64">
        <f t="shared" si="1"/>
        <v>0</v>
      </c>
      <c r="N16" s="65">
        <f t="shared" si="1"/>
        <v>0</v>
      </c>
      <c r="O16" s="66"/>
      <c r="P16" s="67">
        <f t="shared" si="0"/>
        <v>425000</v>
      </c>
    </row>
    <row r="17" spans="1:16" x14ac:dyDescent="0.35">
      <c r="O17" s="8"/>
    </row>
    <row r="18" spans="1:16" ht="15" thickBot="1" x14ac:dyDescent="0.4">
      <c r="O18" s="8"/>
    </row>
    <row r="19" spans="1:16" s="79" customFormat="1" ht="16" thickBot="1" x14ac:dyDescent="0.4">
      <c r="A19" s="74" t="s">
        <v>32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6"/>
      <c r="O19" s="77"/>
      <c r="P19" s="78"/>
    </row>
    <row r="20" spans="1:16" x14ac:dyDescent="0.35">
      <c r="A20" s="2" t="s">
        <v>38</v>
      </c>
      <c r="B20" s="17">
        <v>500</v>
      </c>
      <c r="C20" s="27"/>
      <c r="D20" s="27"/>
      <c r="E20" s="27"/>
      <c r="F20" s="27"/>
      <c r="G20" s="27"/>
      <c r="H20" s="27"/>
      <c r="I20" s="27"/>
      <c r="J20" s="27"/>
      <c r="K20" s="27"/>
      <c r="L20" s="33"/>
      <c r="M20" s="33"/>
      <c r="N20" s="40"/>
      <c r="O20" s="7"/>
      <c r="P20" s="51">
        <f t="shared" ref="P20:P44" si="2">+SUM(B20:N20)</f>
        <v>500</v>
      </c>
    </row>
    <row r="21" spans="1:16" x14ac:dyDescent="0.35">
      <c r="A21" s="3" t="s">
        <v>39</v>
      </c>
      <c r="B21" s="18"/>
      <c r="C21" s="28"/>
      <c r="D21" s="28"/>
      <c r="E21" s="28"/>
      <c r="F21" s="28"/>
      <c r="G21" s="28"/>
      <c r="H21" s="28"/>
      <c r="I21" s="28"/>
      <c r="J21" s="28"/>
      <c r="K21" s="28"/>
      <c r="L21" s="31"/>
      <c r="M21" s="31"/>
      <c r="N21" s="41"/>
      <c r="O21" s="7"/>
      <c r="P21" s="52">
        <f t="shared" si="2"/>
        <v>0</v>
      </c>
    </row>
    <row r="22" spans="1:16" x14ac:dyDescent="0.35">
      <c r="A22" s="3" t="s">
        <v>16</v>
      </c>
      <c r="B22" s="18">
        <v>26000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42"/>
      <c r="O22" s="7"/>
      <c r="P22" s="53">
        <f t="shared" si="2"/>
        <v>26000</v>
      </c>
    </row>
    <row r="23" spans="1:16" x14ac:dyDescent="0.35">
      <c r="A23" s="3" t="s">
        <v>15</v>
      </c>
      <c r="B23" s="18"/>
      <c r="C23" s="28">
        <v>2500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42"/>
      <c r="O23" s="7"/>
      <c r="P23" s="53">
        <f t="shared" si="2"/>
        <v>2500</v>
      </c>
    </row>
    <row r="24" spans="1:16" x14ac:dyDescent="0.35">
      <c r="A24" s="4" t="s">
        <v>17</v>
      </c>
      <c r="B24" s="19"/>
      <c r="C24" s="29"/>
      <c r="D24" s="29"/>
      <c r="E24" s="29"/>
      <c r="F24" s="29"/>
      <c r="G24" s="29"/>
      <c r="H24" s="29"/>
      <c r="I24" s="29"/>
      <c r="J24" s="29"/>
      <c r="K24" s="29"/>
      <c r="L24" s="34"/>
      <c r="M24" s="34"/>
      <c r="N24" s="43"/>
      <c r="O24" s="7"/>
      <c r="P24" s="54">
        <f t="shared" si="2"/>
        <v>0</v>
      </c>
    </row>
    <row r="25" spans="1:16" ht="1.5" customHeight="1" x14ac:dyDescent="0.35">
      <c r="A25" s="5"/>
      <c r="B25" s="20"/>
      <c r="C25" s="30"/>
      <c r="D25" s="30"/>
      <c r="E25" s="30"/>
      <c r="F25" s="30"/>
      <c r="G25" s="30"/>
      <c r="H25" s="30"/>
      <c r="I25" s="30"/>
      <c r="J25" s="30"/>
      <c r="K25" s="30"/>
      <c r="L25" s="35"/>
      <c r="M25" s="35"/>
      <c r="N25" s="44"/>
      <c r="O25" s="7"/>
      <c r="P25" s="55"/>
    </row>
    <row r="26" spans="1:16" x14ac:dyDescent="0.35">
      <c r="A26" s="3" t="s">
        <v>18</v>
      </c>
      <c r="B26" s="18"/>
      <c r="C26" s="28">
        <v>15000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42"/>
      <c r="O26" s="7"/>
      <c r="P26" s="53">
        <f t="shared" si="2"/>
        <v>15000</v>
      </c>
    </row>
    <row r="27" spans="1:16" x14ac:dyDescent="0.35">
      <c r="A27" s="3" t="s">
        <v>40</v>
      </c>
      <c r="B27" s="18"/>
      <c r="C27" s="28">
        <v>400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42"/>
      <c r="O27" s="7"/>
      <c r="P27" s="53">
        <f t="shared" si="2"/>
        <v>400</v>
      </c>
    </row>
    <row r="28" spans="1:16" x14ac:dyDescent="0.35">
      <c r="A28" s="3" t="s">
        <v>19</v>
      </c>
      <c r="B28" s="1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42"/>
      <c r="O28" s="7"/>
      <c r="P28" s="53">
        <f t="shared" si="2"/>
        <v>0</v>
      </c>
    </row>
    <row r="29" spans="1:16" x14ac:dyDescent="0.35">
      <c r="A29" s="3" t="s">
        <v>20</v>
      </c>
      <c r="B29" s="1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42"/>
      <c r="O29" s="7"/>
      <c r="P29" s="53">
        <f t="shared" si="2"/>
        <v>0</v>
      </c>
    </row>
    <row r="30" spans="1:16" x14ac:dyDescent="0.35">
      <c r="A30" s="3" t="s">
        <v>21</v>
      </c>
      <c r="B30" s="18"/>
      <c r="C30" s="28">
        <v>4000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42"/>
      <c r="O30" s="7"/>
      <c r="P30" s="53">
        <f t="shared" si="2"/>
        <v>4000</v>
      </c>
    </row>
    <row r="31" spans="1:16" x14ac:dyDescent="0.35">
      <c r="A31" s="3" t="s">
        <v>22</v>
      </c>
      <c r="B31" s="1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42"/>
      <c r="O31" s="7"/>
      <c r="P31" s="53">
        <f t="shared" si="2"/>
        <v>0</v>
      </c>
    </row>
    <row r="32" spans="1:16" x14ac:dyDescent="0.35">
      <c r="A32" s="3" t="s">
        <v>41</v>
      </c>
      <c r="B32" s="18"/>
      <c r="C32" s="28">
        <v>250</v>
      </c>
      <c r="D32" s="28">
        <v>38000</v>
      </c>
      <c r="E32" s="28"/>
      <c r="F32" s="28"/>
      <c r="G32" s="28"/>
      <c r="H32" s="28"/>
      <c r="I32" s="28"/>
      <c r="J32" s="28"/>
      <c r="K32" s="28"/>
      <c r="L32" s="28"/>
      <c r="M32" s="28"/>
      <c r="N32" s="42"/>
      <c r="O32" s="7"/>
      <c r="P32" s="53">
        <f t="shared" si="2"/>
        <v>38250</v>
      </c>
    </row>
    <row r="33" spans="1:16" x14ac:dyDescent="0.35">
      <c r="A33" s="3" t="s">
        <v>23</v>
      </c>
      <c r="B33" s="1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42"/>
      <c r="O33" s="7"/>
      <c r="P33" s="53">
        <f t="shared" si="2"/>
        <v>0</v>
      </c>
    </row>
    <row r="34" spans="1:16" x14ac:dyDescent="0.35">
      <c r="A34" s="3" t="s">
        <v>42</v>
      </c>
      <c r="B34" s="1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42"/>
      <c r="O34" s="7"/>
      <c r="P34" s="53">
        <f t="shared" si="2"/>
        <v>0</v>
      </c>
    </row>
    <row r="35" spans="1:16" x14ac:dyDescent="0.35">
      <c r="A35" s="3" t="s">
        <v>43</v>
      </c>
      <c r="B35" s="1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42"/>
      <c r="O35" s="7"/>
      <c r="P35" s="53">
        <f t="shared" si="2"/>
        <v>0</v>
      </c>
    </row>
    <row r="36" spans="1:16" x14ac:dyDescent="0.35">
      <c r="A36" s="3" t="s">
        <v>24</v>
      </c>
      <c r="B36" s="1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42"/>
      <c r="O36" s="7"/>
      <c r="P36" s="53">
        <f t="shared" si="2"/>
        <v>0</v>
      </c>
    </row>
    <row r="37" spans="1:16" x14ac:dyDescent="0.35">
      <c r="A37" s="3" t="s">
        <v>25</v>
      </c>
      <c r="B37" s="18"/>
      <c r="C37" s="28">
        <v>38000</v>
      </c>
      <c r="D37" s="28">
        <v>300000</v>
      </c>
      <c r="E37" s="28"/>
      <c r="F37" s="28"/>
      <c r="G37" s="28"/>
      <c r="H37" s="28"/>
      <c r="I37" s="28"/>
      <c r="J37" s="28"/>
      <c r="K37" s="28"/>
      <c r="L37" s="28"/>
      <c r="M37" s="28"/>
      <c r="N37" s="42"/>
      <c r="O37" s="7"/>
      <c r="P37" s="53">
        <f t="shared" si="2"/>
        <v>338000</v>
      </c>
    </row>
    <row r="38" spans="1:16" x14ac:dyDescent="0.35">
      <c r="A38" s="3" t="s">
        <v>26</v>
      </c>
      <c r="B38" s="18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41"/>
      <c r="O38" s="7"/>
      <c r="P38" s="52">
        <f t="shared" si="2"/>
        <v>0</v>
      </c>
    </row>
    <row r="39" spans="1:16" x14ac:dyDescent="0.35">
      <c r="A39" s="3" t="s">
        <v>27</v>
      </c>
      <c r="B39" s="18">
        <v>60000</v>
      </c>
      <c r="C39" s="31"/>
      <c r="D39" s="31">
        <v>400000</v>
      </c>
      <c r="E39" s="31"/>
      <c r="F39" s="31"/>
      <c r="G39" s="31"/>
      <c r="H39" s="31"/>
      <c r="I39" s="31"/>
      <c r="J39" s="31"/>
      <c r="K39" s="31"/>
      <c r="L39" s="31"/>
      <c r="M39" s="31"/>
      <c r="N39" s="41"/>
      <c r="O39" s="7"/>
      <c r="P39" s="52">
        <f t="shared" si="2"/>
        <v>460000</v>
      </c>
    </row>
    <row r="40" spans="1:16" ht="15" thickBot="1" x14ac:dyDescent="0.4">
      <c r="A40" s="6" t="s">
        <v>28</v>
      </c>
      <c r="B40" s="2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45"/>
      <c r="O40" s="7"/>
      <c r="P40" s="56">
        <f t="shared" si="2"/>
        <v>0</v>
      </c>
    </row>
    <row r="41" spans="1:16" s="94" customFormat="1" ht="22" customHeight="1" thickBot="1" x14ac:dyDescent="0.4">
      <c r="A41" s="57" t="s">
        <v>30</v>
      </c>
      <c r="B41" s="58">
        <f t="shared" ref="B41:N41" si="3">+SUM(B20:B40)</f>
        <v>86500</v>
      </c>
      <c r="C41" s="58">
        <f t="shared" si="3"/>
        <v>60150</v>
      </c>
      <c r="D41" s="58">
        <f t="shared" si="3"/>
        <v>738000</v>
      </c>
      <c r="E41" s="58">
        <f t="shared" si="3"/>
        <v>0</v>
      </c>
      <c r="F41" s="58">
        <f t="shared" si="3"/>
        <v>0</v>
      </c>
      <c r="G41" s="58">
        <f t="shared" si="3"/>
        <v>0</v>
      </c>
      <c r="H41" s="58">
        <f t="shared" si="3"/>
        <v>0</v>
      </c>
      <c r="I41" s="58">
        <f t="shared" si="3"/>
        <v>0</v>
      </c>
      <c r="J41" s="58">
        <f t="shared" si="3"/>
        <v>0</v>
      </c>
      <c r="K41" s="58">
        <f t="shared" si="3"/>
        <v>0</v>
      </c>
      <c r="L41" s="58">
        <f t="shared" si="3"/>
        <v>0</v>
      </c>
      <c r="M41" s="58">
        <f t="shared" si="3"/>
        <v>0</v>
      </c>
      <c r="N41" s="59">
        <f t="shared" si="3"/>
        <v>0</v>
      </c>
      <c r="O41" s="60"/>
      <c r="P41" s="61">
        <f t="shared" si="2"/>
        <v>884650</v>
      </c>
    </row>
    <row r="42" spans="1:16" ht="11" customHeight="1" thickBot="1" x14ac:dyDescent="0.4">
      <c r="A42" s="10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46"/>
      <c r="O42" s="7"/>
    </row>
    <row r="43" spans="1:16" ht="25" customHeight="1" thickBot="1" x14ac:dyDescent="0.4">
      <c r="A43" s="95" t="s">
        <v>29</v>
      </c>
      <c r="B43" s="68">
        <f t="shared" ref="B43:N43" si="4">B16-B41</f>
        <v>318500</v>
      </c>
      <c r="C43" s="98">
        <f t="shared" si="4"/>
        <v>-55150</v>
      </c>
      <c r="D43" s="98">
        <f t="shared" si="4"/>
        <v>-723000</v>
      </c>
      <c r="E43" s="97">
        <f t="shared" si="4"/>
        <v>0</v>
      </c>
      <c r="F43" s="97">
        <f t="shared" si="4"/>
        <v>0</v>
      </c>
      <c r="G43" s="97">
        <f t="shared" si="4"/>
        <v>0</v>
      </c>
      <c r="H43" s="97">
        <f t="shared" si="4"/>
        <v>0</v>
      </c>
      <c r="I43" s="97">
        <f t="shared" si="4"/>
        <v>0</v>
      </c>
      <c r="J43" s="97">
        <f t="shared" si="4"/>
        <v>0</v>
      </c>
      <c r="K43" s="97">
        <f t="shared" si="4"/>
        <v>0</v>
      </c>
      <c r="L43" s="97">
        <f t="shared" si="4"/>
        <v>0</v>
      </c>
      <c r="M43" s="97">
        <f t="shared" si="4"/>
        <v>0</v>
      </c>
      <c r="N43" s="97">
        <f t="shared" si="4"/>
        <v>0</v>
      </c>
      <c r="O43" s="69"/>
      <c r="P43" s="61">
        <f t="shared" si="2"/>
        <v>-459650</v>
      </c>
    </row>
    <row r="44" spans="1:16" ht="27" customHeight="1" thickBot="1" x14ac:dyDescent="0.4">
      <c r="A44" s="96" t="s">
        <v>45</v>
      </c>
      <c r="B44" s="70">
        <f>B43</f>
        <v>318500</v>
      </c>
      <c r="C44" s="71">
        <f>B43+C43</f>
        <v>263350</v>
      </c>
      <c r="D44" s="70">
        <f>C44+D43</f>
        <v>-459650</v>
      </c>
      <c r="E44" s="70">
        <f>D44+E43</f>
        <v>-459650</v>
      </c>
      <c r="F44" s="70">
        <f>E44+F43</f>
        <v>-459650</v>
      </c>
      <c r="G44" s="70">
        <f>F44+G43</f>
        <v>-459650</v>
      </c>
      <c r="H44" s="70">
        <f>G44+H43</f>
        <v>-459650</v>
      </c>
      <c r="I44" s="70">
        <f t="shared" ref="I44:N44" si="5">H44+I43</f>
        <v>-459650</v>
      </c>
      <c r="J44" s="70">
        <f t="shared" si="5"/>
        <v>-459650</v>
      </c>
      <c r="K44" s="70">
        <f t="shared" si="5"/>
        <v>-459650</v>
      </c>
      <c r="L44" s="70">
        <f t="shared" si="5"/>
        <v>-459650</v>
      </c>
      <c r="M44" s="70">
        <f t="shared" si="5"/>
        <v>-459650</v>
      </c>
      <c r="N44" s="70">
        <f t="shared" si="5"/>
        <v>-459650</v>
      </c>
      <c r="O44" s="69"/>
      <c r="P44" s="61">
        <f t="shared" si="2"/>
        <v>-4474300</v>
      </c>
    </row>
  </sheetData>
  <mergeCells count="2">
    <mergeCell ref="A1:B2"/>
    <mergeCell ref="C1:F1"/>
  </mergeCells>
  <conditionalFormatting sqref="B43:N43">
    <cfRule type="cellIs" dxfId="29" priority="29" operator="lessThan">
      <formula>0</formula>
    </cfRule>
    <cfRule type="cellIs" dxfId="28" priority="32" operator="greaterThan">
      <formula>0</formula>
    </cfRule>
  </conditionalFormatting>
  <conditionalFormatting sqref="P41 P43:P44">
    <cfRule type="cellIs" dxfId="27" priority="27" operator="greaterThan">
      <formula>0</formula>
    </cfRule>
    <cfRule type="cellIs" dxfId="26" priority="28" operator="lessThan">
      <formula>0</formula>
    </cfRule>
  </conditionalFormatting>
  <conditionalFormatting sqref="B44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C44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D44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E44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F44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G44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44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I44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J44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K44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L44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M44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N4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Angélique</cp:lastModifiedBy>
  <dcterms:created xsi:type="dcterms:W3CDTF">2018-02-28T11:46:12Z</dcterms:created>
  <dcterms:modified xsi:type="dcterms:W3CDTF">2022-01-21T15:18:41Z</dcterms:modified>
</cp:coreProperties>
</file>